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1505"/>
  </bookViews>
  <sheets>
    <sheet name="אמות מידה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1" l="1"/>
  <c r="S9" i="1" s="1"/>
  <c r="T9" i="1" s="1"/>
  <c r="J6" i="1"/>
  <c r="J7" i="1" s="1"/>
  <c r="K7" i="1" s="1"/>
  <c r="M6" i="1"/>
  <c r="M7" i="1" s="1"/>
  <c r="N7" i="1" s="1"/>
  <c r="G6" i="1"/>
  <c r="G9" i="1" s="1"/>
  <c r="H9" i="1" s="1"/>
  <c r="D6" i="1"/>
  <c r="D10" i="1" s="1"/>
  <c r="E10" i="1" s="1"/>
  <c r="S10" i="1" l="1"/>
  <c r="T10" i="1" s="1"/>
  <c r="U10" i="1" s="1"/>
  <c r="S11" i="1"/>
  <c r="T11" i="1" s="1"/>
  <c r="U11" i="1" s="1"/>
  <c r="S7" i="1"/>
  <c r="S8" i="1"/>
  <c r="T8" i="1" s="1"/>
  <c r="M10" i="1"/>
  <c r="N10" i="1" s="1"/>
  <c r="M8" i="1"/>
  <c r="N8" i="1" s="1"/>
  <c r="J10" i="1"/>
  <c r="K10" i="1" s="1"/>
  <c r="J8" i="1"/>
  <c r="K8" i="1" s="1"/>
  <c r="J11" i="1"/>
  <c r="K11" i="1" s="1"/>
  <c r="J9" i="1"/>
  <c r="K9" i="1" s="1"/>
  <c r="M11" i="1"/>
  <c r="N11" i="1" s="1"/>
  <c r="M9" i="1"/>
  <c r="N9" i="1" s="1"/>
  <c r="G7" i="1"/>
  <c r="H7" i="1" s="1"/>
  <c r="G10" i="1"/>
  <c r="H10" i="1" s="1"/>
  <c r="G11" i="1"/>
  <c r="H11" i="1" s="1"/>
  <c r="G8" i="1"/>
  <c r="H8" i="1" s="1"/>
  <c r="D8" i="1"/>
  <c r="E8" i="1" s="1"/>
  <c r="D11" i="1"/>
  <c r="E11" i="1" s="1"/>
  <c r="D7" i="1"/>
  <c r="E7" i="1" s="1"/>
  <c r="D9" i="1"/>
  <c r="E9" i="1" s="1"/>
  <c r="T7" i="1" l="1"/>
  <c r="O11" i="1"/>
  <c r="P11" i="1" s="1"/>
  <c r="O10" i="1"/>
  <c r="P10" i="1" s="1"/>
  <c r="O7" i="1"/>
  <c r="P7" i="1" s="1"/>
  <c r="O9" i="1"/>
  <c r="P9" i="1" s="1"/>
  <c r="U9" i="1" s="1"/>
  <c r="O8" i="1"/>
  <c r="P8" i="1" s="1"/>
  <c r="U8" i="1" s="1"/>
  <c r="U7" i="1" l="1"/>
</calcChain>
</file>

<file path=xl/sharedStrings.xml><?xml version="1.0" encoding="utf-8"?>
<sst xmlns="http://schemas.openxmlformats.org/spreadsheetml/2006/main" count="33" uniqueCount="27">
  <si>
    <t>שם המציע</t>
  </si>
  <si>
    <t>השכלה, כישורים וניסיון מעשי בתחום</t>
  </si>
  <si>
    <t>מספר שנות נסיון מעשי</t>
  </si>
  <si>
    <t>ציון בסולם מ- 1 - 100</t>
  </si>
  <si>
    <t>מחיר יחסי</t>
  </si>
  <si>
    <t>ציון הצעה</t>
  </si>
  <si>
    <t>ציון מחיר (בסולם מ 1-100)</t>
  </si>
  <si>
    <t>ציון מחיר משוקלל</t>
  </si>
  <si>
    <t>ציון איכות</t>
  </si>
  <si>
    <t>ציון איכות משוקלל</t>
  </si>
  <si>
    <t>זמינות: פנוי לעבודה בשעות בלתי שגרתיות, לאורך כל ימות השבוע, בוקר ערב לילה כולל שישי שבת</t>
  </si>
  <si>
    <t>יצירות והפקות בתחום: קולנוע, תיאטרון, ומופעים קהילתיים</t>
  </si>
  <si>
    <t xml:space="preserve">מחיר50% </t>
  </si>
  <si>
    <t>מספר הפקות</t>
  </si>
  <si>
    <t>ציון בסולם מ 1-10</t>
  </si>
  <si>
    <r>
      <t xml:space="preserve">משקל רכיב </t>
    </r>
    <r>
      <rPr>
        <b/>
        <sz val="10"/>
        <color rgb="FFC00000"/>
        <rFont val="Arial"/>
        <family val="2"/>
        <scheme val="minor"/>
      </rPr>
      <t xml:space="preserve">10% </t>
    </r>
  </si>
  <si>
    <r>
      <t xml:space="preserve">משקל רכיב </t>
    </r>
    <r>
      <rPr>
        <b/>
        <sz val="10"/>
        <color rgb="FFC00000"/>
        <rFont val="Arial"/>
        <family val="2"/>
        <scheme val="minor"/>
      </rPr>
      <t xml:space="preserve">15% </t>
    </r>
  </si>
  <si>
    <t>A</t>
  </si>
  <si>
    <t>B</t>
  </si>
  <si>
    <t>C</t>
  </si>
  <si>
    <t>D</t>
  </si>
  <si>
    <t>E</t>
  </si>
  <si>
    <r>
      <t xml:space="preserve">גובה ההצעה המחיר בש"ח </t>
    </r>
    <r>
      <rPr>
        <b/>
        <sz val="11"/>
        <color rgb="FFC00000"/>
        <rFont val="Arial"/>
        <family val="2"/>
        <scheme val="minor"/>
      </rPr>
      <t>לחודש</t>
    </r>
  </si>
  <si>
    <t xml:space="preserve">אמות מידה לבחירת מנהל אירועים, הפקות ושיווק לתיאטרון וסינמטק אום אל פחם </t>
  </si>
  <si>
    <r>
      <t>יכולת ניהול, גיוס, שיווק והפעלה צוות עובדים (</t>
    </r>
    <r>
      <rPr>
        <b/>
        <sz val="12"/>
        <color rgb="FF7030A0"/>
        <rFont val="Arial"/>
        <family val="2"/>
        <scheme val="minor"/>
      </rPr>
      <t>הצגת תכנית הפעלה בפני הוועדה</t>
    </r>
    <r>
      <rPr>
        <b/>
        <sz val="12"/>
        <color rgb="FF002060"/>
        <rFont val="Arial"/>
        <family val="2"/>
        <scheme val="minor"/>
      </rPr>
      <t>)</t>
    </r>
  </si>
  <si>
    <t>אמות מידה 30% ועדה מקצועית</t>
  </si>
  <si>
    <t>התרשמות כללית מכישורי המציע וניסיונו ע"פ ראיון ועדת מכרזים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</si>
</sst>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002060"/>
      <name val="Arial"/>
      <family val="2"/>
      <scheme val="minor"/>
    </font>
    <font>
      <sz val="8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b/>
      <sz val="12"/>
      <color rgb="FF00206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C00000"/>
      <name val="Arial"/>
      <family val="2"/>
      <scheme val="minor"/>
    </font>
    <font>
      <b/>
      <sz val="12"/>
      <color rgb="FF7030A0"/>
      <name val="Arial"/>
      <family val="2"/>
      <scheme val="minor"/>
    </font>
    <font>
      <b/>
      <sz val="14"/>
      <color rgb="FFC0000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rgb="FFC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1" fontId="0" fillId="2" borderId="1" xfId="0" applyNumberForma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0" fillId="6" borderId="3" xfId="0" applyFill="1" applyBorder="1" applyAlignment="1">
      <alignment horizontal="center" vertical="center" wrapText="1" readingOrder="2"/>
    </xf>
    <xf numFmtId="0" fontId="0" fillId="6" borderId="4" xfId="0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9" fontId="4" fillId="2" borderId="9" xfId="0" applyNumberFormat="1" applyFont="1" applyFill="1" applyBorder="1" applyAlignment="1">
      <alignment horizontal="center" vertical="center" wrapText="1" readingOrder="2"/>
    </xf>
    <xf numFmtId="0" fontId="0" fillId="6" borderId="8" xfId="0" applyFill="1" applyBorder="1" applyAlignment="1">
      <alignment horizontal="center" vertical="center" wrapText="1" readingOrder="2"/>
    </xf>
    <xf numFmtId="1" fontId="0" fillId="2" borderId="9" xfId="0" applyNumberFormat="1" applyFill="1" applyBorder="1" applyAlignment="1">
      <alignment horizontal="center" vertical="center" wrapText="1" readingOrder="2"/>
    </xf>
    <xf numFmtId="0" fontId="0" fillId="6" borderId="10" xfId="0" applyFill="1" applyBorder="1" applyAlignment="1">
      <alignment horizontal="center" vertical="center" wrapText="1" readingOrder="2"/>
    </xf>
    <xf numFmtId="0" fontId="0" fillId="6" borderId="11" xfId="0" applyFill="1" applyBorder="1" applyAlignment="1">
      <alignment horizontal="center" vertical="center" wrapText="1" readingOrder="2"/>
    </xf>
    <xf numFmtId="1" fontId="0" fillId="2" borderId="12" xfId="0" applyNumberFormat="1" applyFill="1" applyBorder="1" applyAlignment="1">
      <alignment horizontal="center" vertical="center" wrapText="1" readingOrder="2"/>
    </xf>
    <xf numFmtId="1" fontId="0" fillId="2" borderId="13" xfId="0" applyNumberFormat="1" applyFill="1" applyBorder="1" applyAlignment="1">
      <alignment horizontal="center" vertical="center" wrapText="1" readingOrder="2"/>
    </xf>
    <xf numFmtId="9" fontId="1" fillId="4" borderId="15" xfId="0" applyNumberFormat="1" applyFont="1" applyFill="1" applyBorder="1" applyAlignment="1">
      <alignment horizontal="center" vertical="center" wrapText="1" readingOrder="2"/>
    </xf>
    <xf numFmtId="1" fontId="0" fillId="4" borderId="16" xfId="0" applyNumberFormat="1" applyFill="1" applyBorder="1" applyAlignment="1">
      <alignment horizontal="center" vertical="center" wrapText="1" readingOrder="2"/>
    </xf>
    <xf numFmtId="1" fontId="0" fillId="4" borderId="17" xfId="0" applyNumberFormat="1" applyFill="1" applyBorder="1" applyAlignment="1">
      <alignment horizontal="center" vertical="center" wrapText="1" readingOrder="2"/>
    </xf>
    <xf numFmtId="0" fontId="0" fillId="3" borderId="15" xfId="0" applyFill="1" applyBorder="1" applyAlignment="1">
      <alignment horizontal="center" vertical="center" wrapText="1" readingOrder="2"/>
    </xf>
    <xf numFmtId="0" fontId="0" fillId="5" borderId="16" xfId="0" applyFill="1" applyBorder="1" applyAlignment="1">
      <alignment horizontal="center" vertical="center" wrapText="1" readingOrder="2"/>
    </xf>
    <xf numFmtId="0" fontId="0" fillId="5" borderId="17" xfId="0" applyFill="1" applyBorder="1" applyAlignment="1">
      <alignment horizontal="center" vertical="center" wrapText="1" readingOrder="2"/>
    </xf>
    <xf numFmtId="0" fontId="0" fillId="3" borderId="8" xfId="0" applyFill="1" applyBorder="1" applyAlignment="1">
      <alignment horizontal="center" vertical="center" wrapText="1" readingOrder="2"/>
    </xf>
    <xf numFmtId="1" fontId="0" fillId="3" borderId="10" xfId="0" applyNumberFormat="1" applyFill="1" applyBorder="1" applyAlignment="1">
      <alignment horizontal="center" vertical="center" wrapText="1" readingOrder="2"/>
    </xf>
    <xf numFmtId="1" fontId="0" fillId="3" borderId="11" xfId="0" applyNumberFormat="1" applyFill="1" applyBorder="1" applyAlignment="1">
      <alignment horizontal="center" vertical="center" wrapText="1" readingOrder="2"/>
    </xf>
    <xf numFmtId="9" fontId="0" fillId="3" borderId="2" xfId="0" applyNumberFormat="1" applyFill="1" applyBorder="1" applyAlignment="1">
      <alignment horizontal="center" vertical="center" wrapText="1" readingOrder="2"/>
    </xf>
    <xf numFmtId="1" fontId="0" fillId="3" borderId="21" xfId="0" applyNumberFormat="1" applyFill="1" applyBorder="1" applyAlignment="1">
      <alignment horizontal="center" vertical="center" wrapText="1" readingOrder="2"/>
    </xf>
    <xf numFmtId="1" fontId="0" fillId="3" borderId="22" xfId="0" applyNumberFormat="1" applyFill="1" applyBorder="1" applyAlignment="1">
      <alignment horizontal="center" vertical="center" wrapText="1" readingOrder="2"/>
    </xf>
    <xf numFmtId="0" fontId="0" fillId="5" borderId="15" xfId="0" applyFill="1" applyBorder="1" applyAlignment="1">
      <alignment horizontal="center" vertical="center" wrapText="1" readingOrder="2"/>
    </xf>
    <xf numFmtId="164" fontId="0" fillId="5" borderId="16" xfId="0" applyNumberFormat="1" applyFill="1" applyBorder="1" applyAlignment="1">
      <alignment horizontal="center" vertical="center" wrapText="1" readingOrder="2"/>
    </xf>
    <xf numFmtId="1" fontId="0" fillId="5" borderId="16" xfId="0" applyNumberFormat="1" applyFill="1" applyBorder="1" applyAlignment="1">
      <alignment horizontal="center" vertical="center" wrapText="1" readingOrder="2"/>
    </xf>
    <xf numFmtId="1" fontId="0" fillId="5" borderId="17" xfId="0" applyNumberFormat="1" applyFill="1" applyBorder="1" applyAlignment="1">
      <alignment horizontal="center" vertical="center" wrapText="1" readingOrder="2"/>
    </xf>
    <xf numFmtId="0" fontId="0" fillId="6" borderId="25" xfId="0" applyFill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0" fontId="6" fillId="2" borderId="29" xfId="0" applyFont="1" applyFill="1" applyBorder="1" applyAlignment="1">
      <alignment horizontal="center" vertical="center" wrapText="1" readingOrder="2"/>
    </xf>
    <xf numFmtId="0" fontId="6" fillId="2" borderId="30" xfId="0" applyFont="1" applyFill="1" applyBorder="1" applyAlignment="1">
      <alignment horizontal="center" vertical="center" wrapText="1" readingOrder="2"/>
    </xf>
    <xf numFmtId="0" fontId="6" fillId="2" borderId="31" xfId="0" applyFont="1" applyFill="1" applyBorder="1" applyAlignment="1">
      <alignment horizontal="center" vertical="center" wrapText="1" readingOrder="2"/>
    </xf>
    <xf numFmtId="0" fontId="6" fillId="2" borderId="32" xfId="0" applyFont="1" applyFill="1" applyBorder="1" applyAlignment="1">
      <alignment horizontal="center" vertical="center" wrapText="1" readingOrder="2"/>
    </xf>
    <xf numFmtId="0" fontId="1" fillId="3" borderId="32" xfId="0" applyFont="1" applyFill="1" applyBorder="1" applyAlignment="1">
      <alignment horizontal="center" vertical="center" wrapText="1" readingOrder="2"/>
    </xf>
    <xf numFmtId="0" fontId="1" fillId="3" borderId="34" xfId="0" applyFont="1" applyFill="1" applyBorder="1" applyAlignment="1">
      <alignment horizontal="center" vertical="center" wrapText="1" readingOrder="2"/>
    </xf>
    <xf numFmtId="0" fontId="9" fillId="2" borderId="26" xfId="0" applyFont="1" applyFill="1" applyBorder="1" applyAlignment="1">
      <alignment horizontal="center" vertical="center" wrapText="1" readingOrder="2"/>
    </xf>
    <xf numFmtId="0" fontId="1" fillId="4" borderId="33" xfId="0" applyFont="1" applyFill="1" applyBorder="1" applyAlignment="1">
      <alignment horizontal="center" vertical="center" wrapText="1" readingOrder="2"/>
    </xf>
    <xf numFmtId="9" fontId="1" fillId="4" borderId="18" xfId="0" applyNumberFormat="1" applyFont="1" applyFill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1" fillId="5" borderId="18" xfId="0" applyFont="1" applyFill="1" applyBorder="1" applyAlignment="1">
      <alignment horizontal="center" vertical="center" wrapText="1" readingOrder="2"/>
    </xf>
    <xf numFmtId="0" fontId="1" fillId="5" borderId="23" xfId="0" applyFont="1" applyFill="1" applyBorder="1" applyAlignment="1">
      <alignment horizontal="center" vertical="center" wrapText="1" readingOrder="2"/>
    </xf>
    <xf numFmtId="0" fontId="1" fillId="5" borderId="33" xfId="0" applyFont="1" applyFill="1" applyBorder="1" applyAlignment="1">
      <alignment horizontal="center" vertical="center" wrapText="1" readingOrder="2"/>
    </xf>
    <xf numFmtId="0" fontId="1" fillId="3" borderId="19" xfId="0" applyFont="1" applyFill="1" applyBorder="1" applyAlignment="1">
      <alignment horizontal="center" vertical="center" wrapText="1" readingOrder="2"/>
    </xf>
    <xf numFmtId="0" fontId="1" fillId="3" borderId="20" xfId="0" applyFont="1" applyFill="1" applyBorder="1" applyAlignment="1">
      <alignment horizontal="center" vertical="center" wrapText="1" readingOrder="2"/>
    </xf>
    <xf numFmtId="0" fontId="1" fillId="3" borderId="18" xfId="0" applyFont="1" applyFill="1" applyBorder="1" applyAlignment="1">
      <alignment horizontal="center" vertical="center" wrapText="1" readingOrder="2"/>
    </xf>
    <xf numFmtId="0" fontId="1" fillId="3" borderId="33" xfId="0" applyFont="1" applyFill="1" applyBorder="1" applyAlignment="1">
      <alignment horizontal="center" vertical="center" wrapText="1" readingOrder="2"/>
    </xf>
    <xf numFmtId="0" fontId="9" fillId="2" borderId="26" xfId="0" applyFont="1" applyFill="1" applyBorder="1" applyAlignment="1">
      <alignment horizontal="center" vertical="center" wrapText="1" readingOrder="2"/>
    </xf>
    <xf numFmtId="0" fontId="9" fillId="2" borderId="27" xfId="0" applyFont="1" applyFill="1" applyBorder="1" applyAlignment="1">
      <alignment horizontal="center" vertical="center" wrapText="1" readingOrder="2"/>
    </xf>
    <xf numFmtId="0" fontId="1" fillId="4" borderId="14" xfId="0" applyFont="1" applyFill="1" applyBorder="1" applyAlignment="1">
      <alignment horizontal="center" vertical="center" wrapText="1" readingOrder="2"/>
    </xf>
    <xf numFmtId="0" fontId="1" fillId="4" borderId="17" xfId="0" applyFont="1" applyFill="1" applyBorder="1" applyAlignment="1">
      <alignment horizontal="center" vertical="center" wrapText="1" readingOrder="2"/>
    </xf>
    <xf numFmtId="0" fontId="9" fillId="3" borderId="28" xfId="0" applyFont="1" applyFill="1" applyBorder="1" applyAlignment="1">
      <alignment horizontal="center" vertical="center" wrapText="1" readingOrder="2"/>
    </xf>
    <xf numFmtId="0" fontId="9" fillId="3" borderId="26" xfId="0" applyFont="1" applyFill="1" applyBorder="1" applyAlignment="1">
      <alignment horizontal="center" vertical="center" wrapText="1" readingOrder="2"/>
    </xf>
    <xf numFmtId="0" fontId="5" fillId="2" borderId="2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rightToLeft="1" tabSelected="1" zoomScale="92" zoomScaleNormal="92" workbookViewId="0">
      <selection activeCell="Q3" sqref="Q3"/>
    </sheetView>
  </sheetViews>
  <sheetFormatPr defaultColWidth="8.75" defaultRowHeight="14.25" x14ac:dyDescent="0.2"/>
  <cols>
    <col min="1" max="1" width="2.625" style="1" customWidth="1"/>
    <col min="2" max="2" width="8.75" style="1"/>
    <col min="3" max="3" width="9.75" style="1" customWidth="1"/>
    <col min="4" max="4" width="8.375" style="1" customWidth="1"/>
    <col min="5" max="5" width="9.625" style="1" customWidth="1"/>
    <col min="6" max="6" width="8.75" style="1"/>
    <col min="7" max="7" width="8.625" style="1" customWidth="1"/>
    <col min="8" max="14" width="8.75" style="1"/>
    <col min="15" max="15" width="7.75" style="1" customWidth="1"/>
    <col min="16" max="16" width="8" style="1" customWidth="1"/>
    <col min="17" max="17" width="18.875" style="1" bestFit="1" customWidth="1"/>
    <col min="18" max="18" width="10.75" style="1" customWidth="1"/>
    <col min="19" max="19" width="11.25" style="1" bestFit="1" customWidth="1"/>
    <col min="20" max="20" width="13.25" style="1" bestFit="1" customWidth="1"/>
    <col min="21" max="21" width="10.75" style="1" customWidth="1"/>
    <col min="22" max="16384" width="8.75" style="1"/>
  </cols>
  <sheetData>
    <row r="1" spans="2:21" ht="33.950000000000003" customHeight="1" x14ac:dyDescent="0.2"/>
    <row r="2" spans="2:21" ht="26.45" customHeight="1" thickBot="1" x14ac:dyDescent="0.25"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2:21" s="4" customFormat="1" ht="90.75" thickBot="1" x14ac:dyDescent="0.25">
      <c r="B3" s="46" t="s">
        <v>0</v>
      </c>
      <c r="C3" s="59" t="s">
        <v>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42" t="s">
        <v>26</v>
      </c>
      <c r="R3" s="63" t="s">
        <v>12</v>
      </c>
      <c r="S3" s="64"/>
      <c r="T3" s="64"/>
      <c r="U3" s="52" t="s">
        <v>5</v>
      </c>
    </row>
    <row r="4" spans="2:21" ht="45.4" customHeight="1" thickBot="1" x14ac:dyDescent="0.25">
      <c r="B4" s="47"/>
      <c r="C4" s="65" t="s">
        <v>1</v>
      </c>
      <c r="D4" s="50"/>
      <c r="E4" s="51"/>
      <c r="F4" s="49" t="s">
        <v>11</v>
      </c>
      <c r="G4" s="50"/>
      <c r="H4" s="51"/>
      <c r="I4" s="49" t="s">
        <v>10</v>
      </c>
      <c r="J4" s="50"/>
      <c r="K4" s="51"/>
      <c r="L4" s="49" t="s">
        <v>24</v>
      </c>
      <c r="M4" s="50"/>
      <c r="N4" s="51"/>
      <c r="O4" s="61" t="s">
        <v>8</v>
      </c>
      <c r="P4" s="61" t="s">
        <v>9</v>
      </c>
      <c r="Q4" s="44"/>
      <c r="R4" s="57" t="s">
        <v>22</v>
      </c>
      <c r="S4" s="55" t="s">
        <v>4</v>
      </c>
      <c r="T4" s="56"/>
      <c r="U4" s="53"/>
    </row>
    <row r="5" spans="2:21" ht="45.75" thickBot="1" x14ac:dyDescent="0.25">
      <c r="B5" s="48"/>
      <c r="C5" s="36" t="s">
        <v>2</v>
      </c>
      <c r="D5" s="37" t="s">
        <v>3</v>
      </c>
      <c r="E5" s="38" t="s">
        <v>15</v>
      </c>
      <c r="F5" s="39" t="s">
        <v>13</v>
      </c>
      <c r="G5" s="37" t="s">
        <v>3</v>
      </c>
      <c r="H5" s="38" t="s">
        <v>16</v>
      </c>
      <c r="I5" s="39" t="s">
        <v>14</v>
      </c>
      <c r="J5" s="37" t="s">
        <v>3</v>
      </c>
      <c r="K5" s="38" t="s">
        <v>16</v>
      </c>
      <c r="L5" s="39" t="s">
        <v>14</v>
      </c>
      <c r="M5" s="37" t="s">
        <v>3</v>
      </c>
      <c r="N5" s="38" t="s">
        <v>15</v>
      </c>
      <c r="O5" s="62"/>
      <c r="P5" s="62"/>
      <c r="Q5" s="43"/>
      <c r="R5" s="58"/>
      <c r="S5" s="40" t="s">
        <v>6</v>
      </c>
      <c r="T5" s="41" t="s">
        <v>7</v>
      </c>
      <c r="U5" s="54"/>
    </row>
    <row r="6" spans="2:21" ht="15" hidden="1" customHeight="1" x14ac:dyDescent="0.2">
      <c r="B6" s="35"/>
      <c r="C6" s="5"/>
      <c r="D6" s="2">
        <f>MAX(C6:C11)</f>
        <v>0</v>
      </c>
      <c r="E6" s="9">
        <v>0.1</v>
      </c>
      <c r="F6" s="8"/>
      <c r="G6" s="2">
        <f>MAX(F6:F11)</f>
        <v>0</v>
      </c>
      <c r="H6" s="9">
        <v>0.15</v>
      </c>
      <c r="I6" s="8"/>
      <c r="J6" s="2">
        <f>MAX(I6:I11)</f>
        <v>0</v>
      </c>
      <c r="K6" s="9">
        <v>0.15</v>
      </c>
      <c r="L6" s="8"/>
      <c r="M6" s="2">
        <f>MAX(L6:L11)</f>
        <v>0</v>
      </c>
      <c r="N6" s="9">
        <v>0.1</v>
      </c>
      <c r="O6" s="16"/>
      <c r="P6" s="16">
        <v>0.5</v>
      </c>
      <c r="Q6" s="16"/>
      <c r="R6" s="19"/>
      <c r="S6" s="22">
        <f>MIN(R6:R11)</f>
        <v>0</v>
      </c>
      <c r="T6" s="25">
        <v>0.5</v>
      </c>
      <c r="U6" s="28"/>
    </row>
    <row r="7" spans="2:21" ht="27.95" customHeight="1" x14ac:dyDescent="0.2">
      <c r="B7" s="33" t="s">
        <v>17</v>
      </c>
      <c r="C7" s="6"/>
      <c r="D7" s="3" t="e">
        <f>(C7/D6)*100</f>
        <v>#DIV/0!</v>
      </c>
      <c r="E7" s="11" t="e">
        <f>D7*E6</f>
        <v>#DIV/0!</v>
      </c>
      <c r="F7" s="10"/>
      <c r="G7" s="3" t="e">
        <f>(F7/G6)*100</f>
        <v>#DIV/0!</v>
      </c>
      <c r="H7" s="11" t="e">
        <f>G7*H6</f>
        <v>#DIV/0!</v>
      </c>
      <c r="I7" s="10"/>
      <c r="J7" s="3" t="e">
        <f>(I7/J6)*100</f>
        <v>#DIV/0!</v>
      </c>
      <c r="K7" s="11" t="e">
        <f>J7*K6</f>
        <v>#DIV/0!</v>
      </c>
      <c r="L7" s="10"/>
      <c r="M7" s="3" t="e">
        <f>(L7/M6)*100</f>
        <v>#DIV/0!</v>
      </c>
      <c r="N7" s="11" t="e">
        <f>M7*N6</f>
        <v>#DIV/0!</v>
      </c>
      <c r="O7" s="17" t="e">
        <f>AVERAGE(M7,J7,G7,D7)</f>
        <v>#DIV/0!</v>
      </c>
      <c r="P7" s="17" t="e">
        <f>O7*P6</f>
        <v>#DIV/0!</v>
      </c>
      <c r="Q7" s="17"/>
      <c r="R7" s="20"/>
      <c r="S7" s="23" t="e">
        <f>S6/R7*100</f>
        <v>#DIV/0!</v>
      </c>
      <c r="T7" s="26" t="e">
        <f>S7*T6</f>
        <v>#DIV/0!</v>
      </c>
      <c r="U7" s="29" t="e">
        <f>AVERAGE(T7,P7)</f>
        <v>#DIV/0!</v>
      </c>
    </row>
    <row r="8" spans="2:21" ht="27.95" customHeight="1" x14ac:dyDescent="0.2">
      <c r="B8" s="33" t="s">
        <v>18</v>
      </c>
      <c r="C8" s="7"/>
      <c r="D8" s="3" t="e">
        <f>(C8/D6)*100</f>
        <v>#DIV/0!</v>
      </c>
      <c r="E8" s="11" t="e">
        <f>D8*E6</f>
        <v>#DIV/0!</v>
      </c>
      <c r="F8" s="12"/>
      <c r="G8" s="3" t="e">
        <f>(F8/G6)*100</f>
        <v>#DIV/0!</v>
      </c>
      <c r="H8" s="11" t="e">
        <f>G8*H6</f>
        <v>#DIV/0!</v>
      </c>
      <c r="I8" s="12"/>
      <c r="J8" s="3" t="e">
        <f>(I8/J6)*100</f>
        <v>#DIV/0!</v>
      </c>
      <c r="K8" s="11" t="e">
        <f>J8*K6</f>
        <v>#DIV/0!</v>
      </c>
      <c r="L8" s="12"/>
      <c r="M8" s="3" t="e">
        <f>(L8/M6)*100</f>
        <v>#DIV/0!</v>
      </c>
      <c r="N8" s="11" t="e">
        <f>M8*N6</f>
        <v>#DIV/0!</v>
      </c>
      <c r="O8" s="17" t="e">
        <f t="shared" ref="O8:O11" si="0">AVERAGE(M8,J8,G8,D8)</f>
        <v>#DIV/0!</v>
      </c>
      <c r="P8" s="17" t="e">
        <f>O8*P6</f>
        <v>#DIV/0!</v>
      </c>
      <c r="Q8" s="17"/>
      <c r="R8" s="20"/>
      <c r="S8" s="23" t="e">
        <f>S6/R8*100</f>
        <v>#DIV/0!</v>
      </c>
      <c r="T8" s="26" t="e">
        <f>S8*T6</f>
        <v>#DIV/0!</v>
      </c>
      <c r="U8" s="29" t="e">
        <f t="shared" ref="U8:U11" si="1">AVERAGE(T8,P8)</f>
        <v>#DIV/0!</v>
      </c>
    </row>
    <row r="9" spans="2:21" ht="27.95" customHeight="1" x14ac:dyDescent="0.2">
      <c r="B9" s="33" t="s">
        <v>19</v>
      </c>
      <c r="C9" s="7"/>
      <c r="D9" s="3" t="e">
        <f>(C9/D6)*100</f>
        <v>#DIV/0!</v>
      </c>
      <c r="E9" s="11" t="e">
        <f>D9*E6</f>
        <v>#DIV/0!</v>
      </c>
      <c r="F9" s="12"/>
      <c r="G9" s="3" t="e">
        <f>(F9/G6)*100</f>
        <v>#DIV/0!</v>
      </c>
      <c r="H9" s="11" t="e">
        <f>G9*H6</f>
        <v>#DIV/0!</v>
      </c>
      <c r="I9" s="12"/>
      <c r="J9" s="3" t="e">
        <f>(I9/J6)*100</f>
        <v>#DIV/0!</v>
      </c>
      <c r="K9" s="11" t="e">
        <f>J9*K6</f>
        <v>#DIV/0!</v>
      </c>
      <c r="L9" s="12"/>
      <c r="M9" s="3" t="e">
        <f>(L9/M6)*100</f>
        <v>#DIV/0!</v>
      </c>
      <c r="N9" s="11" t="e">
        <f>M9*N6</f>
        <v>#DIV/0!</v>
      </c>
      <c r="O9" s="17" t="e">
        <f t="shared" si="0"/>
        <v>#DIV/0!</v>
      </c>
      <c r="P9" s="17" t="e">
        <f>O9*P6</f>
        <v>#DIV/0!</v>
      </c>
      <c r="Q9" s="17"/>
      <c r="R9" s="20"/>
      <c r="S9" s="23" t="e">
        <f>S6/R9*100</f>
        <v>#DIV/0!</v>
      </c>
      <c r="T9" s="26" t="e">
        <f>S9*T6</f>
        <v>#DIV/0!</v>
      </c>
      <c r="U9" s="29" t="e">
        <f t="shared" si="1"/>
        <v>#DIV/0!</v>
      </c>
    </row>
    <row r="10" spans="2:21" ht="27.95" customHeight="1" x14ac:dyDescent="0.2">
      <c r="B10" s="33" t="s">
        <v>20</v>
      </c>
      <c r="C10" s="7"/>
      <c r="D10" s="3" t="e">
        <f>(C10/D6)*100</f>
        <v>#DIV/0!</v>
      </c>
      <c r="E10" s="11" t="e">
        <f>D10*E6</f>
        <v>#DIV/0!</v>
      </c>
      <c r="F10" s="12"/>
      <c r="G10" s="3" t="e">
        <f>(F10/G6)*100</f>
        <v>#DIV/0!</v>
      </c>
      <c r="H10" s="11" t="e">
        <f>G10*H6</f>
        <v>#DIV/0!</v>
      </c>
      <c r="I10" s="12"/>
      <c r="J10" s="3" t="e">
        <f>(I10/J6)*100</f>
        <v>#DIV/0!</v>
      </c>
      <c r="K10" s="11" t="e">
        <f>J10*K6</f>
        <v>#DIV/0!</v>
      </c>
      <c r="L10" s="12"/>
      <c r="M10" s="3" t="e">
        <f>(L10/M6)*100</f>
        <v>#DIV/0!</v>
      </c>
      <c r="N10" s="11" t="e">
        <f>M10*N6</f>
        <v>#DIV/0!</v>
      </c>
      <c r="O10" s="17" t="e">
        <f t="shared" si="0"/>
        <v>#DIV/0!</v>
      </c>
      <c r="P10" s="17" t="e">
        <f>O10*P6</f>
        <v>#DIV/0!</v>
      </c>
      <c r="Q10" s="17"/>
      <c r="R10" s="20"/>
      <c r="S10" s="23" t="e">
        <f>S6/R10*100</f>
        <v>#DIV/0!</v>
      </c>
      <c r="T10" s="26" t="e">
        <f>S10*T6</f>
        <v>#DIV/0!</v>
      </c>
      <c r="U10" s="30" t="e">
        <f t="shared" si="1"/>
        <v>#DIV/0!</v>
      </c>
    </row>
    <row r="11" spans="2:21" ht="27.95" customHeight="1" thickBot="1" x14ac:dyDescent="0.25">
      <c r="B11" s="34" t="s">
        <v>21</v>
      </c>
      <c r="C11" s="32"/>
      <c r="D11" s="14" t="e">
        <f>(C11/D6)*100</f>
        <v>#DIV/0!</v>
      </c>
      <c r="E11" s="15" t="e">
        <f>D11*E6</f>
        <v>#DIV/0!</v>
      </c>
      <c r="F11" s="13"/>
      <c r="G11" s="14" t="e">
        <f>(F11/G6)*100</f>
        <v>#DIV/0!</v>
      </c>
      <c r="H11" s="15" t="e">
        <f>G11*H6</f>
        <v>#DIV/0!</v>
      </c>
      <c r="I11" s="13"/>
      <c r="J11" s="14" t="e">
        <f>(I11/J6)*100</f>
        <v>#DIV/0!</v>
      </c>
      <c r="K11" s="15" t="e">
        <f>J11*K6</f>
        <v>#DIV/0!</v>
      </c>
      <c r="L11" s="13"/>
      <c r="M11" s="14" t="e">
        <f>(L11/M6)*100</f>
        <v>#DIV/0!</v>
      </c>
      <c r="N11" s="15" t="e">
        <f>M11*N6</f>
        <v>#DIV/0!</v>
      </c>
      <c r="O11" s="18" t="e">
        <f t="shared" si="0"/>
        <v>#DIV/0!</v>
      </c>
      <c r="P11" s="18" t="e">
        <f>O11*P6</f>
        <v>#DIV/0!</v>
      </c>
      <c r="Q11" s="18"/>
      <c r="R11" s="21"/>
      <c r="S11" s="24" t="e">
        <f>S6/R11*100</f>
        <v>#DIV/0!</v>
      </c>
      <c r="T11" s="27" t="e">
        <f>S11*T6</f>
        <v>#DIV/0!</v>
      </c>
      <c r="U11" s="31" t="e">
        <f t="shared" si="1"/>
        <v>#DIV/0!</v>
      </c>
    </row>
    <row r="12" spans="2:21" ht="21.95" customHeight="1" x14ac:dyDescent="0.2"/>
    <row r="13" spans="2:21" ht="21.95" customHeight="1" x14ac:dyDescent="0.2"/>
    <row r="14" spans="2:21" ht="21.95" customHeight="1" x14ac:dyDescent="0.2"/>
    <row r="15" spans="2:21" ht="21.95" customHeight="1" x14ac:dyDescent="0.2"/>
    <row r="16" spans="2:21" ht="21.95" customHeight="1" x14ac:dyDescent="0.2"/>
    <row r="17" ht="21.95" customHeight="1" x14ac:dyDescent="0.2"/>
    <row r="18" ht="21.95" customHeight="1" x14ac:dyDescent="0.2"/>
    <row r="19" ht="21.95" customHeight="1" x14ac:dyDescent="0.2"/>
    <row r="20" ht="21.95" customHeight="1" x14ac:dyDescent="0.2"/>
    <row r="21" ht="21.95" customHeight="1" x14ac:dyDescent="0.2"/>
    <row r="22" ht="21.95" customHeight="1" x14ac:dyDescent="0.2"/>
    <row r="23" ht="21.95" customHeight="1" x14ac:dyDescent="0.2"/>
    <row r="24" ht="21.95" customHeight="1" x14ac:dyDescent="0.2"/>
    <row r="25" ht="21.95" customHeight="1" x14ac:dyDescent="0.2"/>
    <row r="26" ht="21.95" customHeight="1" x14ac:dyDescent="0.2"/>
    <row r="27" ht="21.95" customHeight="1" x14ac:dyDescent="0.2"/>
    <row r="28" ht="21.95" customHeight="1" x14ac:dyDescent="0.2"/>
    <row r="29" ht="21.95" customHeight="1" x14ac:dyDescent="0.2"/>
    <row r="30" ht="21.95" customHeight="1" x14ac:dyDescent="0.2"/>
    <row r="31" ht="21.95" customHeight="1" x14ac:dyDescent="0.2"/>
    <row r="32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</sheetData>
  <mergeCells count="13">
    <mergeCell ref="B2:U2"/>
    <mergeCell ref="B3:B5"/>
    <mergeCell ref="F4:H4"/>
    <mergeCell ref="I4:K4"/>
    <mergeCell ref="U3:U5"/>
    <mergeCell ref="L4:N4"/>
    <mergeCell ref="S4:T4"/>
    <mergeCell ref="R4:R5"/>
    <mergeCell ref="C3:P3"/>
    <mergeCell ref="O4:O5"/>
    <mergeCell ref="P4:P5"/>
    <mergeCell ref="R3:T3"/>
    <mergeCell ref="C4:E4"/>
  </mergeCells>
  <phoneticPr fontId="3" type="noConversion"/>
  <conditionalFormatting sqref="U7:U11">
    <cfRule type="top10" dxfId="0" priority="1" percent="1" rank="10"/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EFB124547DEF640AC337C00FDAF9FC4" ma:contentTypeVersion="33" ma:contentTypeDescription="צור מסמך חדש." ma:contentTypeScope="" ma:versionID="96c99e38fcf9c139df7509c575dc4cf4">
  <xsd:schema xmlns:xsd="http://www.w3.org/2001/XMLSchema" xmlns:xs="http://www.w3.org/2001/XMLSchema" xmlns:p="http://schemas.microsoft.com/office/2006/metadata/properties" xmlns:ns3="b0f88072-7db7-4f29-a418-3e30e6fdd44b" xmlns:ns4="de31d433-a443-453d-93ba-447341b3280f" targetNamespace="http://schemas.microsoft.com/office/2006/metadata/properties" ma:root="true" ma:fieldsID="6a166c84e23eae1868e76aa7fecda4ba" ns3:_="" ns4:_="">
    <xsd:import namespace="b0f88072-7db7-4f29-a418-3e30e6fdd44b"/>
    <xsd:import namespace="de31d433-a443-453d-93ba-447341b3280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CultureName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88072-7db7-4f29-a418-3e30e6fdd4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description="" ma:hidden="true" ma:internalName="SharingHintHash" ma:readOnly="true">
      <xsd:simpleType>
        <xsd:restriction base="dms:Text"/>
      </xsd:simpleType>
    </xsd:element>
    <xsd:element name="LastSharedByUser" ma:index="31" nillable="true" ma:displayName="שותף לאחרונה לפי משתמש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2" nillable="true" ma:displayName="שותף לאחרונה לפי זמן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1d433-a443-453d-93ba-447341b3280f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Leaders" ma:index="24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5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6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7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8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29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de31d433-a443-453d-93ba-447341b3280f" xsi:nil="true"/>
    <Has_Teacher_Only_SectionGroup xmlns="de31d433-a443-453d-93ba-447341b3280f" xsi:nil="true"/>
    <Members xmlns="de31d433-a443-453d-93ba-447341b3280f">
      <UserInfo>
        <DisplayName/>
        <AccountId xsi:nil="true"/>
        <AccountType/>
      </UserInfo>
    </Members>
    <Invited_Members xmlns="de31d433-a443-453d-93ba-447341b3280f" xsi:nil="true"/>
    <Owner xmlns="de31d433-a443-453d-93ba-447341b3280f">
      <UserInfo>
        <DisplayName/>
        <AccountId xsi:nil="true"/>
        <AccountType/>
      </UserInfo>
    </Owner>
    <CultureName xmlns="de31d433-a443-453d-93ba-447341b3280f" xsi:nil="true"/>
    <Leaders xmlns="de31d433-a443-453d-93ba-447341b3280f">
      <UserInfo>
        <DisplayName/>
        <AccountId xsi:nil="true"/>
        <AccountType/>
      </UserInfo>
    </Leaders>
    <Member_Groups xmlns="de31d433-a443-453d-93ba-447341b3280f">
      <UserInfo>
        <DisplayName/>
        <AccountId xsi:nil="true"/>
        <AccountType/>
      </UserInfo>
    </Member_Groups>
    <NotebookType xmlns="de31d433-a443-453d-93ba-447341b3280f" xsi:nil="true"/>
    <DefaultSectionNames xmlns="de31d433-a443-453d-93ba-447341b3280f" xsi:nil="true"/>
    <Is_Collaboration_Space_Locked xmlns="de31d433-a443-453d-93ba-447341b3280f" xsi:nil="true"/>
    <Teachers xmlns="de31d433-a443-453d-93ba-447341b3280f">
      <UserInfo>
        <DisplayName/>
        <AccountId xsi:nil="true"/>
        <AccountType/>
      </UserInfo>
    </Teachers>
    <Student_Groups xmlns="de31d433-a443-453d-93ba-447341b3280f">
      <UserInfo>
        <DisplayName/>
        <AccountId xsi:nil="true"/>
        <AccountType/>
      </UserInfo>
    </Student_Groups>
    <Has_Leaders_Only_SectionGroup xmlns="de31d433-a443-453d-93ba-447341b3280f" xsi:nil="true"/>
    <Invited_Teachers xmlns="de31d433-a443-453d-93ba-447341b3280f" xsi:nil="true"/>
    <Invited_Leaders xmlns="de31d433-a443-453d-93ba-447341b3280f" xsi:nil="true"/>
    <Students xmlns="de31d433-a443-453d-93ba-447341b3280f">
      <UserInfo>
        <DisplayName/>
        <AccountId xsi:nil="true"/>
        <AccountType/>
      </UserInfo>
    </Students>
    <Self_Registration_Enabled xmlns="de31d433-a443-453d-93ba-447341b3280f" xsi:nil="true"/>
    <AppVersion xmlns="de31d433-a443-453d-93ba-447341b3280f" xsi:nil="true"/>
    <Invited_Students xmlns="de31d433-a443-453d-93ba-447341b328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A4B39-16A7-46A5-8397-E851BACC5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f88072-7db7-4f29-a418-3e30e6fdd44b"/>
    <ds:schemaRef ds:uri="de31d433-a443-453d-93ba-447341b32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C3972-6497-4710-90AC-134F2A8F5F3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de31d433-a443-453d-93ba-447341b3280f"/>
    <ds:schemaRef ds:uri="b0f88072-7db7-4f29-a418-3e30e6fdd44b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CD08916-3C1E-4E66-AE45-E1BB5E900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אמות מידה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SMHMD</dc:creator>
  <cp:lastModifiedBy>‏‏משתמש Windows</cp:lastModifiedBy>
  <cp:lastPrinted>2021-11-18T05:56:01Z</cp:lastPrinted>
  <dcterms:created xsi:type="dcterms:W3CDTF">2019-07-25T06:07:39Z</dcterms:created>
  <dcterms:modified xsi:type="dcterms:W3CDTF">2021-11-18T06:04:24Z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0x0101003EFB124547DEF640AC337C00FDAF9FC4</vt:lpwstr>
  </property>
</Properties>
</file>